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365education-my.sharepoint.com/personal/thifr193_365_education_lu/Documents/TP1re/"/>
    </mc:Choice>
  </mc:AlternateContent>
  <xr:revisionPtr revIDLastSave="0" documentId="13_ncr:3_{6F5BCD05-26E5-4E6F-BDCD-A261133E779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E31" i="1" l="1"/>
  <c r="B20" i="1"/>
  <c r="H8" i="1" l="1"/>
  <c r="I8" i="1"/>
  <c r="J8" i="1" s="1"/>
  <c r="I10" i="1"/>
  <c r="H10" i="1"/>
  <c r="C31" i="1"/>
  <c r="D31" i="1"/>
  <c r="B31" i="1"/>
  <c r="C21" i="1"/>
  <c r="D21" i="1"/>
  <c r="E21" i="1"/>
  <c r="F21" i="1"/>
  <c r="G21" i="1"/>
  <c r="B21" i="1"/>
  <c r="C11" i="1"/>
  <c r="D11" i="1"/>
  <c r="E11" i="1"/>
  <c r="F11" i="1"/>
  <c r="B11" i="1"/>
  <c r="J10" i="1" l="1"/>
</calcChain>
</file>

<file path=xl/sharedStrings.xml><?xml version="1.0" encoding="utf-8"?>
<sst xmlns="http://schemas.openxmlformats.org/spreadsheetml/2006/main" count="45" uniqueCount="26">
  <si>
    <t>TP Melde Tableau EXCEL</t>
  </si>
  <si>
    <t>A) Corde Rouge</t>
  </si>
  <si>
    <t>F(en N)=</t>
  </si>
  <si>
    <t>L (en m)=</t>
  </si>
  <si>
    <t>u (kg/m)=</t>
  </si>
  <si>
    <t>n</t>
  </si>
  <si>
    <t>err%</t>
  </si>
  <si>
    <t>Influence de n</t>
  </si>
  <si>
    <t>B) Corde blanche</t>
  </si>
  <si>
    <t>Influence de F</t>
  </si>
  <si>
    <t>n=</t>
  </si>
  <si>
    <t>fn (Hz)</t>
  </si>
  <si>
    <t>fn/n (Hz)</t>
  </si>
  <si>
    <t>λn (m)</t>
  </si>
  <si>
    <t>λn*fn (m/s)</t>
  </si>
  <si>
    <t>fcalc (Hz)</t>
  </si>
  <si>
    <t>F (N)</t>
  </si>
  <si>
    <t>f (Hz)</t>
  </si>
  <si>
    <t>C) Corde en nylon</t>
  </si>
  <si>
    <t>Influence de L</t>
  </si>
  <si>
    <t>L(m)</t>
  </si>
  <si>
    <t>f*L (Hz*m)</t>
  </si>
  <si>
    <t>moyenne</t>
  </si>
  <si>
    <t>ecart type</t>
  </si>
  <si>
    <t>ecart rel%</t>
  </si>
  <si>
    <t>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</si>
</sst>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%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/>
    <xf numFmtId="0" fontId="2" fillId="0" borderId="0" xfId="0" applyFont="1"/>
    <xf numFmtId="2" fontId="0" fillId="0" borderId="0" xfId="0" applyNumberFormat="1"/>
    <xf numFmtId="164" fontId="0" fillId="0" borderId="0" xfId="0" applyNumberFormat="1" applyAlignment="1">
      <alignment horizontal="left"/>
    </xf>
    <xf numFmtId="0" fontId="3" fillId="0" borderId="0" xfId="0" applyFont="1"/>
    <xf numFmtId="0" fontId="1" fillId="0" borderId="0" xfId="0" applyFont="1"/>
    <xf numFmtId="0" fontId="0" fillId="0" borderId="1" xfId="0" applyBorder="1"/>
    <xf numFmtId="165" fontId="0" fillId="0" borderId="1" xfId="1" applyNumberFormat="1" applyFont="1" applyBorder="1"/>
    <xf numFmtId="166" fontId="0" fillId="0" borderId="1" xfId="0" applyNumberForma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19</xdr:row>
      <xdr:rowOff>0</xdr:rowOff>
    </xdr:from>
    <xdr:ext cx="685801" cy="3569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8575" y="4191000"/>
              <a:ext cx="685801" cy="356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fr-FR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100" b="0" i="1">
                          <a:latin typeface="Cambria Math"/>
                        </a:rPr>
                        <m:t>𝑓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fr-FR" sz="11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radPr>
                        <m:deg/>
                        <m:e>
                          <m:r>
                            <a:rPr lang="fr-FR" sz="1100" b="0" i="1">
                              <a:latin typeface="Cambria Math"/>
                              <a:ea typeface="Cambria Math"/>
                            </a:rPr>
                            <m:t>𝐹</m:t>
                          </m:r>
                        </m:e>
                      </m:rad>
                    </m:den>
                  </m:f>
                  <m:r>
                    <a:rPr lang="fr-FR" sz="1100" b="0" i="1">
                      <a:latin typeface="Cambria Math"/>
                      <a:ea typeface="Cambria Math"/>
                    </a:rPr>
                    <m:t>  (</m:t>
                  </m:r>
                  <m:f>
                    <m:fPr>
                      <m:ctrlPr>
                        <a:rPr lang="fr-FR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𝐻𝑧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fr-FR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a:rPr lang="fr-FR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</m:rad>
                    </m:den>
                  </m:f>
                </m:oMath>
              </a14:m>
              <a:r>
                <a:rPr lang="fr-FR" sz="1100"/>
                <a:t>)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28575" y="4191000"/>
              <a:ext cx="685801" cy="356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fr-FR" sz="1100" b="0" i="0">
                  <a:latin typeface="Cambria Math"/>
                </a:rPr>
                <a:t>𝑓/</a:t>
              </a:r>
              <a:r>
                <a:rPr lang="fr-FR" sz="1100" b="0" i="0">
                  <a:latin typeface="Cambria Math"/>
                  <a:ea typeface="Cambria Math"/>
                </a:rPr>
                <a:t>√𝐹   (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𝐻𝑧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/√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fr-FR" sz="1100"/>
                <a:t>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28" zoomScale="134" zoomScaleNormal="134" workbookViewId="0">
      <selection activeCell="I15" sqref="I15"/>
    </sheetView>
  </sheetViews>
  <sheetFormatPr baseColWidth="10" defaultColWidth="10.88671875" defaultRowHeight="14.4" x14ac:dyDescent="0.3"/>
  <cols>
    <col min="1" max="1" width="15.21875" customWidth="1"/>
    <col min="2" max="3" width="11.44140625" customWidth="1"/>
  </cols>
  <sheetData>
    <row r="1" spans="1:10" s="7" customFormat="1" ht="18" x14ac:dyDescent="0.35">
      <c r="A1" s="7" t="s">
        <v>0</v>
      </c>
    </row>
    <row r="2" spans="1:10" ht="6.45" customHeight="1" x14ac:dyDescent="0.3"/>
    <row r="3" spans="1:10" s="8" customFormat="1" x14ac:dyDescent="0.3">
      <c r="A3" s="8" t="s">
        <v>1</v>
      </c>
      <c r="C3" s="8" t="s">
        <v>7</v>
      </c>
    </row>
    <row r="4" spans="1:10" x14ac:dyDescent="0.3">
      <c r="A4" s="2" t="s">
        <v>2</v>
      </c>
      <c r="B4" s="1">
        <f>9.81*0.06</f>
        <v>0.58860000000000001</v>
      </c>
      <c r="C4" s="2" t="s">
        <v>3</v>
      </c>
      <c r="D4" s="1">
        <v>2</v>
      </c>
      <c r="E4" s="2" t="s">
        <v>4</v>
      </c>
      <c r="F4" s="6">
        <v>9.7000000000000005E-4</v>
      </c>
    </row>
    <row r="6" spans="1:10" x14ac:dyDescent="0.3">
      <c r="A6" t="s">
        <v>5</v>
      </c>
      <c r="B6">
        <v>1</v>
      </c>
      <c r="C6">
        <v>2</v>
      </c>
      <c r="D6">
        <v>3</v>
      </c>
      <c r="E6">
        <v>4</v>
      </c>
      <c r="F6">
        <v>5</v>
      </c>
    </row>
    <row r="7" spans="1:10" x14ac:dyDescent="0.3">
      <c r="A7" t="s">
        <v>11</v>
      </c>
      <c r="H7" s="9" t="s">
        <v>22</v>
      </c>
      <c r="I7" s="9" t="s">
        <v>23</v>
      </c>
      <c r="J7" s="9" t="s">
        <v>24</v>
      </c>
    </row>
    <row r="8" spans="1:10" x14ac:dyDescent="0.3">
      <c r="A8" t="s">
        <v>12</v>
      </c>
      <c r="H8" s="9" t="e">
        <f>AVERAGE(B8:F8)</f>
        <v>#DIV/0!</v>
      </c>
      <c r="I8" s="11" t="e">
        <f>_xlfn.STDEV.S(B8:F8)</f>
        <v>#DIV/0!</v>
      </c>
      <c r="J8" s="10" t="e">
        <f>I8/H8</f>
        <v>#DIV/0!</v>
      </c>
    </row>
    <row r="9" spans="1:10" x14ac:dyDescent="0.3">
      <c r="A9" s="4" t="s">
        <v>13</v>
      </c>
      <c r="H9" s="9" t="s">
        <v>22</v>
      </c>
      <c r="I9" s="9" t="s">
        <v>23</v>
      </c>
      <c r="J9" s="9" t="s">
        <v>24</v>
      </c>
    </row>
    <row r="10" spans="1:10" x14ac:dyDescent="0.3">
      <c r="A10" s="4" t="s">
        <v>14</v>
      </c>
      <c r="G10" s="2" t="s">
        <v>25</v>
      </c>
      <c r="H10" s="11" t="e">
        <f>AVERAGE(B10:F10)</f>
        <v>#DIV/0!</v>
      </c>
      <c r="I10" s="11" t="e">
        <f>_xlfn.STDEV.S(B10:F10)</f>
        <v>#DIV/0!</v>
      </c>
      <c r="J10" s="10" t="e">
        <f>I10/H10</f>
        <v>#DIV/0!</v>
      </c>
    </row>
    <row r="11" spans="1:10" x14ac:dyDescent="0.3">
      <c r="A11" s="4" t="s">
        <v>15</v>
      </c>
      <c r="B11" s="5">
        <f>B6/2/$D$4*SQRT($B$4/$F$4)</f>
        <v>6.1583486205279705</v>
      </c>
      <c r="C11" s="5">
        <f>C6/2/$D$4*SQRT($B$4/$F$4)</f>
        <v>12.316697241055941</v>
      </c>
      <c r="D11" s="5">
        <f>D6/2/$D$4*SQRT($B$4/$F$4)</f>
        <v>18.475045861583911</v>
      </c>
      <c r="E11" s="5">
        <f>E6/2/$D$4*SQRT($B$4/$F$4)</f>
        <v>24.633394482111882</v>
      </c>
      <c r="F11" s="5">
        <f>F6/2/$D$4*SQRT($B$4/$F$4)</f>
        <v>30.791743102639852</v>
      </c>
      <c r="G11" s="3"/>
    </row>
    <row r="12" spans="1:10" x14ac:dyDescent="0.3">
      <c r="A12" s="4" t="s">
        <v>6</v>
      </c>
    </row>
    <row r="14" spans="1:10" s="8" customFormat="1" x14ac:dyDescent="0.3">
      <c r="A14" s="8" t="s">
        <v>8</v>
      </c>
      <c r="C14" s="8" t="s">
        <v>9</v>
      </c>
    </row>
    <row r="16" spans="1:10" x14ac:dyDescent="0.3">
      <c r="A16" s="2" t="s">
        <v>10</v>
      </c>
      <c r="B16" s="1">
        <v>3</v>
      </c>
      <c r="C16" s="2" t="s">
        <v>3</v>
      </c>
      <c r="D16" s="1">
        <v>1.7</v>
      </c>
      <c r="E16" s="2" t="s">
        <v>4</v>
      </c>
      <c r="F16" s="6">
        <v>7.1000000000000002E-4</v>
      </c>
    </row>
    <row r="18" spans="1:10" x14ac:dyDescent="0.3">
      <c r="A18" t="s">
        <v>16</v>
      </c>
      <c r="B18">
        <v>2.94</v>
      </c>
      <c r="C18">
        <v>2.4500000000000002</v>
      </c>
      <c r="D18">
        <v>1.96</v>
      </c>
      <c r="E18">
        <v>1.47</v>
      </c>
      <c r="F18">
        <v>0.98</v>
      </c>
      <c r="G18">
        <v>0.49</v>
      </c>
    </row>
    <row r="19" spans="1:10" x14ac:dyDescent="0.3">
      <c r="A19" t="s">
        <v>17</v>
      </c>
      <c r="H19" s="9" t="s">
        <v>22</v>
      </c>
      <c r="I19" s="9" t="s">
        <v>23</v>
      </c>
      <c r="J19" s="9" t="s">
        <v>24</v>
      </c>
    </row>
    <row r="20" spans="1:10" ht="29.25" customHeight="1" x14ac:dyDescent="0.3">
      <c r="B20">
        <f>B19/SQRT(B18)</f>
        <v>0</v>
      </c>
      <c r="H20" s="11"/>
      <c r="I20" s="11"/>
      <c r="J20" s="10"/>
    </row>
    <row r="21" spans="1:10" x14ac:dyDescent="0.3">
      <c r="A21" t="s">
        <v>15</v>
      </c>
      <c r="B21" s="5">
        <f>$B$16/2/$D$16*SQRT(B18/$F$16)</f>
        <v>56.77888091361973</v>
      </c>
      <c r="C21" s="5">
        <f t="shared" ref="C21:G21" si="0">$B$16/2/$D$16*SQRT(C18/$F$16)</f>
        <v>51.831789777148444</v>
      </c>
      <c r="D21" s="5">
        <f t="shared" si="0"/>
        <v>46.359762134873037</v>
      </c>
      <c r="E21" s="5">
        <f t="shared" si="0"/>
        <v>40.148731722203948</v>
      </c>
      <c r="F21" s="5">
        <f t="shared" si="0"/>
        <v>32.781302179764062</v>
      </c>
      <c r="G21" s="5">
        <f t="shared" si="0"/>
        <v>23.179881067436519</v>
      </c>
    </row>
    <row r="22" spans="1:10" x14ac:dyDescent="0.3">
      <c r="A22" t="s">
        <v>6</v>
      </c>
    </row>
    <row r="24" spans="1:10" s="8" customFormat="1" x14ac:dyDescent="0.3">
      <c r="A24" s="8" t="s">
        <v>18</v>
      </c>
      <c r="C24" s="8" t="s">
        <v>19</v>
      </c>
    </row>
    <row r="26" spans="1:10" x14ac:dyDescent="0.3">
      <c r="A26" s="2" t="s">
        <v>10</v>
      </c>
      <c r="B26" s="1">
        <v>3</v>
      </c>
      <c r="C26" s="2" t="s">
        <v>2</v>
      </c>
      <c r="D26" s="1">
        <v>1.47</v>
      </c>
      <c r="E26" s="2" t="s">
        <v>4</v>
      </c>
      <c r="F26" s="6">
        <v>2.4000000000000001E-4</v>
      </c>
    </row>
    <row r="28" spans="1:10" x14ac:dyDescent="0.3">
      <c r="A28" t="s">
        <v>20</v>
      </c>
      <c r="B28">
        <v>1.4</v>
      </c>
      <c r="C28">
        <v>1</v>
      </c>
      <c r="D28">
        <v>0.6</v>
      </c>
      <c r="E28">
        <v>0.4</v>
      </c>
    </row>
    <row r="29" spans="1:10" x14ac:dyDescent="0.3">
      <c r="A29" t="s">
        <v>17</v>
      </c>
      <c r="H29" s="9" t="s">
        <v>22</v>
      </c>
      <c r="I29" s="9" t="s">
        <v>23</v>
      </c>
      <c r="J29" s="9" t="s">
        <v>24</v>
      </c>
    </row>
    <row r="30" spans="1:10" x14ac:dyDescent="0.3">
      <c r="A30" t="s">
        <v>21</v>
      </c>
      <c r="H30" s="9"/>
      <c r="I30" s="9"/>
      <c r="J30" s="9"/>
    </row>
    <row r="31" spans="1:10" x14ac:dyDescent="0.3">
      <c r="A31" t="s">
        <v>15</v>
      </c>
      <c r="B31" s="5">
        <f>$B$26/2/B28*SQRT($D$26/$F$26)</f>
        <v>83.852549156242105</v>
      </c>
      <c r="C31" s="5">
        <f t="shared" ref="C31:E31" si="1">$B$26/2/C28*SQRT($D$26/$F$26)</f>
        <v>117.39356881873894</v>
      </c>
      <c r="D31" s="5">
        <f t="shared" si="1"/>
        <v>195.65594803123159</v>
      </c>
      <c r="E31" s="5">
        <f t="shared" si="1"/>
        <v>293.4839220468474</v>
      </c>
    </row>
    <row r="32" spans="1:10" x14ac:dyDescent="0.3">
      <c r="A32" t="s">
        <v>6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886718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3608177CB0A34AA3EE72A986C88A4A" ma:contentTypeVersion="29" ma:contentTypeDescription="Create a new document." ma:contentTypeScope="" ma:versionID="1c5a2c2d571ea6cab79d308f24a1f88a">
  <xsd:schema xmlns:xsd="http://www.w3.org/2001/XMLSchema" xmlns:xs="http://www.w3.org/2001/XMLSchema" xmlns:p="http://schemas.microsoft.com/office/2006/metadata/properties" xmlns:ns3="5752029f-c98b-42d1-afb3-520b5578ebf8" xmlns:ns4="0a1fd7c8-68f3-4b39-a0ef-6f5bc6549b11" targetNamespace="http://schemas.microsoft.com/office/2006/metadata/properties" ma:root="true" ma:fieldsID="5ec7095591bf686611bc1793dca8b911" ns3:_="" ns4:_="">
    <xsd:import namespace="5752029f-c98b-42d1-afb3-520b5578ebf8"/>
    <xsd:import namespace="0a1fd7c8-68f3-4b39-a0ef-6f5bc6549b11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CultureName" minOccurs="0"/>
                <xsd:element ref="ns3:TeamsChannelId" minOccurs="0"/>
                <xsd:element ref="ns3:Templates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2029f-c98b-42d1-afb3-520b5578ebf8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dexed="tru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ultureName" ma:index="28" nillable="true" ma:displayName="Culture Name" ma:internalName="CultureName">
      <xsd:simpleType>
        <xsd:restriction base="dms:Text"/>
      </xsd:simpleType>
    </xsd:element>
    <xsd:element name="TeamsChannelId" ma:index="29" nillable="true" ma:displayName="Teams Channel Id" ma:internalName="TeamsChannelId">
      <xsd:simpleType>
        <xsd:restriction base="dms:Text"/>
      </xsd:simpleType>
    </xsd:element>
    <xsd:element name="Templates" ma:index="30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31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2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fd7c8-68f3-4b39-a0ef-6f5bc6549b1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5752029f-c98b-42d1-afb3-520b5578ebf8" xsi:nil="true"/>
    <Is_Collaboration_Space_Locked xmlns="5752029f-c98b-42d1-afb3-520b5578ebf8" xsi:nil="true"/>
    <Invited_Teachers xmlns="5752029f-c98b-42d1-afb3-520b5578ebf8" xsi:nil="true"/>
    <Owner xmlns="5752029f-c98b-42d1-afb3-520b5578ebf8">
      <UserInfo>
        <DisplayName/>
        <AccountId xsi:nil="true"/>
        <AccountType/>
      </UserInfo>
    </Owner>
    <Has_Teacher_Only_SectionGroup xmlns="5752029f-c98b-42d1-afb3-520b5578ebf8" xsi:nil="true"/>
    <Invited_Students xmlns="5752029f-c98b-42d1-afb3-520b5578ebf8" xsi:nil="true"/>
    <CultureName xmlns="5752029f-c98b-42d1-afb3-520b5578ebf8" xsi:nil="true"/>
    <Self_Registration_Enabled0 xmlns="5752029f-c98b-42d1-afb3-520b5578ebf8" xsi:nil="true"/>
    <TeamsChannelId xmlns="5752029f-c98b-42d1-afb3-520b5578ebf8" xsi:nil="true"/>
    <Teachers xmlns="5752029f-c98b-42d1-afb3-520b5578ebf8">
      <UserInfo>
        <DisplayName/>
        <AccountId xsi:nil="true"/>
        <AccountType/>
      </UserInfo>
    </Teachers>
    <IsNotebookLocked xmlns="5752029f-c98b-42d1-afb3-520b5578ebf8" xsi:nil="true"/>
    <FolderType xmlns="5752029f-c98b-42d1-afb3-520b5578ebf8" xsi:nil="true"/>
    <Self_Registration_Enabled xmlns="5752029f-c98b-42d1-afb3-520b5578ebf8" xsi:nil="true"/>
    <Templates xmlns="5752029f-c98b-42d1-afb3-520b5578ebf8" xsi:nil="true"/>
    <AppVersion xmlns="5752029f-c98b-42d1-afb3-520b5578ebf8" xsi:nil="true"/>
    <NotebookType xmlns="5752029f-c98b-42d1-afb3-520b5578ebf8" xsi:nil="true"/>
    <Students xmlns="5752029f-c98b-42d1-afb3-520b5578ebf8">
      <UserInfo>
        <DisplayName/>
        <AccountId xsi:nil="true"/>
        <AccountType/>
      </UserInfo>
    </Students>
    <Student_Groups xmlns="5752029f-c98b-42d1-afb3-520b5578ebf8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99ED07E0-F995-4863-951E-0F99B3891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2029f-c98b-42d1-afb3-520b5578ebf8"/>
    <ds:schemaRef ds:uri="0a1fd7c8-68f3-4b39-a0ef-6f5bc6549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63391-69B6-4B3B-AFF9-B7BEE750C8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65E95-9B09-4F7F-9201-94309381B065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0a1fd7c8-68f3-4b39-a0ef-6f5bc6549b11"/>
    <ds:schemaRef ds:uri="http://schemas.openxmlformats.org/package/2006/metadata/core-properties"/>
    <ds:schemaRef ds:uri="http://schemas.microsoft.com/office/2006/documentManagement/types"/>
    <ds:schemaRef ds:uri="5752029f-c98b-42d1-afb3-520b5578eb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THILLEN Frank</cp:lastModifiedBy>
  <cp:lastPrinted>2018-02-20T13:42:11Z</cp:lastPrinted>
  <dcterms:created xsi:type="dcterms:W3CDTF">2014-02-13T14:29:26Z</dcterms:created>
  <dcterms:modified xsi:type="dcterms:W3CDTF">2020-02-11T10:31:05Z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0x0101002C3608177CB0A34AA3EE72A986C88A4A</vt:lpwstr>
  </property>
</Properties>
</file>